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camargo\backup 2014\2019\estados financieros\diciembre\anexos diligenciados\"/>
    </mc:Choice>
  </mc:AlternateContent>
  <bookViews>
    <workbookView xWindow="-120" yWindow="-120" windowWidth="24240" windowHeight="13140" tabRatio="837" activeTab="2"/>
  </bookViews>
  <sheets>
    <sheet name="Composición" sheetId="13" r:id="rId1"/>
    <sheet name="13.1" sheetId="9" r:id="rId2"/>
    <sheet name="13.2" sheetId="1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9" l="1"/>
  <c r="G22" i="9" l="1"/>
  <c r="F22" i="9"/>
  <c r="G11" i="9"/>
  <c r="F11" i="9"/>
  <c r="H24" i="9"/>
  <c r="H23" i="9"/>
  <c r="H12" i="9"/>
  <c r="H14" i="9"/>
  <c r="H13" i="9"/>
  <c r="H18" i="14" l="1"/>
  <c r="H17" i="14"/>
  <c r="H16" i="14"/>
  <c r="G15" i="14"/>
  <c r="F15" i="14"/>
  <c r="H14" i="14"/>
  <c r="H13" i="14"/>
  <c r="G12" i="14"/>
  <c r="F12" i="14"/>
  <c r="H11" i="14"/>
  <c r="H10" i="14"/>
  <c r="H9" i="14"/>
  <c r="G8" i="14"/>
  <c r="F8" i="14"/>
  <c r="H7" i="14"/>
  <c r="H6" i="14"/>
  <c r="G5" i="14"/>
  <c r="F5" i="14"/>
  <c r="G41" i="9"/>
  <c r="F41" i="9"/>
  <c r="H45" i="9"/>
  <c r="H43" i="9"/>
  <c r="F35" i="9"/>
  <c r="H39" i="9"/>
  <c r="H37" i="9"/>
  <c r="H8" i="14" l="1"/>
  <c r="H5" i="14"/>
  <c r="H12" i="14"/>
  <c r="H15" i="14"/>
  <c r="H11" i="13" l="1"/>
  <c r="G11" i="13"/>
  <c r="E11" i="13"/>
  <c r="D11" i="13"/>
  <c r="H9" i="13"/>
  <c r="G9" i="13"/>
  <c r="E9" i="13"/>
  <c r="D9" i="13"/>
  <c r="H7" i="13"/>
  <c r="G7" i="13"/>
  <c r="E7" i="13"/>
  <c r="D7" i="13"/>
  <c r="F8" i="13"/>
  <c r="I8" i="13"/>
  <c r="I12" i="13"/>
  <c r="F12" i="13"/>
  <c r="I10" i="13"/>
  <c r="I9" i="13" s="1"/>
  <c r="F10" i="13"/>
  <c r="F7" i="13" l="1"/>
  <c r="I11" i="13"/>
  <c r="G6" i="13"/>
  <c r="F11" i="13"/>
  <c r="D6" i="13"/>
  <c r="H6" i="13"/>
  <c r="J8" i="13"/>
  <c r="E6" i="13"/>
  <c r="I7" i="13"/>
  <c r="F9" i="13"/>
  <c r="J10" i="13"/>
  <c r="J9" i="13" s="1"/>
  <c r="J12" i="13"/>
  <c r="J7" i="13" l="1"/>
  <c r="F6" i="13"/>
  <c r="J11" i="13"/>
  <c r="J6" i="13" s="1"/>
  <c r="I6" i="13"/>
  <c r="F18" i="9"/>
  <c r="G18" i="9"/>
  <c r="H25" i="9"/>
  <c r="H26" i="9"/>
  <c r="H27" i="9"/>
  <c r="H21" i="9"/>
  <c r="H10" i="9"/>
  <c r="H20" i="9"/>
  <c r="H19" i="9"/>
  <c r="G6" i="9"/>
  <c r="F6" i="9"/>
  <c r="F28" i="9" l="1"/>
  <c r="G28" i="9"/>
  <c r="H22" i="9"/>
  <c r="H18" i="9"/>
  <c r="G29" i="9" l="1"/>
  <c r="F29" i="9"/>
  <c r="H32" i="9"/>
  <c r="H31" i="9"/>
  <c r="H46" i="9"/>
  <c r="H44" i="9"/>
  <c r="H42" i="9"/>
  <c r="H40" i="9"/>
  <c r="H38" i="9"/>
  <c r="H36" i="9"/>
  <c r="H33" i="9"/>
  <c r="H30" i="9"/>
  <c r="H5" i="9"/>
  <c r="H7" i="9" l="1"/>
  <c r="H16" i="9"/>
  <c r="H8" i="9"/>
  <c r="H17" i="9"/>
  <c r="H41" i="9"/>
  <c r="H9" i="9"/>
  <c r="H15" i="9"/>
  <c r="H35" i="9"/>
  <c r="H29" i="9"/>
  <c r="G34" i="9" l="1"/>
  <c r="H11" i="9"/>
  <c r="G49" i="9" l="1"/>
  <c r="G50" i="9"/>
  <c r="G47" i="9"/>
  <c r="H6" i="9"/>
  <c r="H28" i="9"/>
  <c r="F34" i="9"/>
  <c r="F50" i="9" s="1"/>
  <c r="H34" i="9" l="1"/>
  <c r="H50" i="9" s="1"/>
  <c r="F49" i="9"/>
  <c r="F47" i="9"/>
  <c r="H47" i="9" s="1"/>
  <c r="H49" i="9" l="1"/>
</calcChain>
</file>

<file path=xl/sharedStrings.xml><?xml version="1.0" encoding="utf-8"?>
<sst xmlns="http://schemas.openxmlformats.org/spreadsheetml/2006/main" count="154" uniqueCount="98">
  <si>
    <t>NAT</t>
  </si>
  <si>
    <t>CONCEPTO</t>
  </si>
  <si>
    <t>NOTA</t>
  </si>
  <si>
    <t>COMPOSICIÓN</t>
  </si>
  <si>
    <t>CÓDIGO CONTABLE</t>
  </si>
  <si>
    <t>Db</t>
  </si>
  <si>
    <t>VARIACIÓN</t>
  </si>
  <si>
    <t>DESCRIPCIÓN</t>
  </si>
  <si>
    <t>Anexo</t>
  </si>
  <si>
    <t>TOTAL</t>
  </si>
  <si>
    <t>SALDO INICIAL</t>
  </si>
  <si>
    <t>ENTRADAS (DB):</t>
  </si>
  <si>
    <t>SALIDAS (CR):</t>
  </si>
  <si>
    <t>=</t>
  </si>
  <si>
    <t>-</t>
  </si>
  <si>
    <t>+</t>
  </si>
  <si>
    <t>Deterioro aplicado vigencia actual</t>
  </si>
  <si>
    <t>Saldo inicial del Deterioro acumulado</t>
  </si>
  <si>
    <t>Saldo inicial de la Depreciación acumulada</t>
  </si>
  <si>
    <t>Depreciación aplicada vigencia actual</t>
  </si>
  <si>
    <t>DEPRECIACIÓN ACUMULADA (DA)</t>
  </si>
  <si>
    <t>SUBTOTAL
(Saldo inicial + Entradas - Salidas)</t>
  </si>
  <si>
    <t>VALOR EN LIBROS
(Saldo final - DA - DE)</t>
  </si>
  <si>
    <t>% DEPRECIACIÓN ACUMULADA (seguimiento)</t>
  </si>
  <si>
    <t>% DETERIORO ACUMULADO (seguimiento)</t>
  </si>
  <si>
    <t>SALDO FINAL
(Subtotal + Cambios)</t>
  </si>
  <si>
    <t>REVELACIONES ADICIONALES</t>
  </si>
  <si>
    <t>CONCEPTOS Y TRANSACCIONES</t>
  </si>
  <si>
    <t>Entrada por traslado de cuentas (DB)</t>
  </si>
  <si>
    <t>Salida por traslado de cuentas (CR)</t>
  </si>
  <si>
    <t>TERRENOS</t>
  </si>
  <si>
    <t>EDIFICACIONES</t>
  </si>
  <si>
    <t>Edificaciones</t>
  </si>
  <si>
    <t>Adquisiciones en compras</t>
  </si>
  <si>
    <t>Donaciones recibidas</t>
  </si>
  <si>
    <t>Otras transacciones sin contraprestación</t>
  </si>
  <si>
    <t>* Específicar tipo de transacción …n</t>
  </si>
  <si>
    <t>Baja en cuentas</t>
  </si>
  <si>
    <t>Sustitución de componentes</t>
  </si>
  <si>
    <t>Ajustes/Reclasificaciones en entradas (DB)</t>
  </si>
  <si>
    <t>Ajustes/Reclasificaciones en salidas (CR)</t>
  </si>
  <si>
    <t>Otras salidas de bienes muebles</t>
  </si>
  <si>
    <t>BAJA EN CUENTAS - EFECTO EN EL RESULTADO</t>
  </si>
  <si>
    <t>Ingresos (utilidad)</t>
  </si>
  <si>
    <t>Gastos (pérdida)</t>
  </si>
  <si>
    <t>RESTRICCIONES SOBRE LOS BIENES</t>
  </si>
  <si>
    <t>Tipo de restricción 2</t>
  </si>
  <si>
    <t>Tipo de restricción …n</t>
  </si>
  <si>
    <t>GARANTIA DE PASIVOS</t>
  </si>
  <si>
    <t>Detalle del Pasivo garantizado 1</t>
  </si>
  <si>
    <t>Detalle del Pasivo garantizado 2</t>
  </si>
  <si>
    <t>Detalle del Pasivo garantizado …n</t>
  </si>
  <si>
    <t>Tipo de restricción 1 (Ej. Retención por autoridad competente)</t>
  </si>
  <si>
    <t>Disposiciones (enajenaciones)</t>
  </si>
  <si>
    <t>Adquisiciones en permutas</t>
  </si>
  <si>
    <t>PROPIEDADES DE INVERSIÓN</t>
  </si>
  <si>
    <t>1.9.51.02</t>
  </si>
  <si>
    <t>1.9.51</t>
  </si>
  <si>
    <t>Propiedades de inversión</t>
  </si>
  <si>
    <t>1.9.52</t>
  </si>
  <si>
    <t>1.9.52.01</t>
  </si>
  <si>
    <t>1.9.53</t>
  </si>
  <si>
    <t>1.9.53.02</t>
  </si>
  <si>
    <t>Depreciación acumulada de propiedades de inversión (cr)</t>
  </si>
  <si>
    <t>Deterioro acumulado de propiedades de inversión (cr)</t>
  </si>
  <si>
    <t>DETALLE SALDOS Y MOVIMIENTOS</t>
  </si>
  <si>
    <t>CLASIFICACIÓN POR TIPO DE ARRENDAMIENTO</t>
  </si>
  <si>
    <t>Arrendamiento operativo</t>
  </si>
  <si>
    <t>Arrendamiento financiero</t>
  </si>
  <si>
    <t>SALDOS A CORTE DE VIGENCIA</t>
  </si>
  <si>
    <t>SALDO CTE 2019</t>
  </si>
  <si>
    <t>SALDO NO
CTE 2019</t>
  </si>
  <si>
    <t>SALDO FINAL 2019</t>
  </si>
  <si>
    <t>SALDO CTE 2018</t>
  </si>
  <si>
    <t>SALDO NO
CTE 2018</t>
  </si>
  <si>
    <t>SALDO FINAL 2018</t>
  </si>
  <si>
    <t>VALOR VARIACIÓN</t>
  </si>
  <si>
    <t>13.</t>
  </si>
  <si>
    <t>13.1.</t>
  </si>
  <si>
    <t>DETERIORO ACUMULADO DE PROP. DE INV. (DE)</t>
  </si>
  <si>
    <t>CAMBIOS Y  MEDICIÓN POSTERIOR</t>
  </si>
  <si>
    <t>Depreciación ajustada por traslado desde otros conceptos</t>
  </si>
  <si>
    <t>Depreciación ajustada por traslado a otros conceptos</t>
  </si>
  <si>
    <t>Otros Ajustes de Depreciación acumulada</t>
  </si>
  <si>
    <t>Deterioro ajustado por traslado desde otros conceptos</t>
  </si>
  <si>
    <t>Deterioro ajustado por traslado a otros conceptos</t>
  </si>
  <si>
    <t>Otras Reversiones de deterioro acumulado vigencia actual</t>
  </si>
  <si>
    <t>13.2.</t>
  </si>
  <si>
    <t>Bienes Recibidos Sin Contraprestación de Entidades Contables Públicas</t>
  </si>
  <si>
    <t>Bienes Recibidos Sin Contraprestación de Entes Públicos Distritales</t>
  </si>
  <si>
    <t>Incorporaciones por recibo de zonas cesión</t>
  </si>
  <si>
    <t>Incrementos por englobes o desenglobes</t>
  </si>
  <si>
    <t>Incrementos por reclasificaciones de otro grupo de activos</t>
  </si>
  <si>
    <t>Bienes Entregados Sin Contraprestación a Entidades Contables Públicas</t>
  </si>
  <si>
    <t>Bienes Entregados Sin Contraprestación a Entes Públicos Distritales</t>
  </si>
  <si>
    <t>Retiros por desenglobes o englobes</t>
  </si>
  <si>
    <t>Disminución por reclasificaciones a otro grupo de Activos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</si>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</sst>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39" fontId="4" fillId="4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9" fontId="4" fillId="4" borderId="2" xfId="0" applyNumberFormat="1" applyFont="1" applyFill="1" applyBorder="1" applyAlignment="1">
      <alignment horizontal="center" vertical="center" wrapText="1"/>
    </xf>
    <xf numFmtId="39" fontId="4" fillId="4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Normal" xfId="0" builtinId="0"/>
    <cellStyle name="Normal 2" xfId="1"/>
    <cellStyle name="Porcentaje 2" xfId="2"/>
  </cellStyles>
  <dxfs count="1"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A4" sqref="A4:J12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9" style="10" customWidth="1"/>
    <col min="5" max="5" width="18" style="10" customWidth="1"/>
    <col min="6" max="6" width="18.5703125" style="10" customWidth="1"/>
    <col min="7" max="7" width="14.7109375" style="10" customWidth="1"/>
    <col min="8" max="8" width="18.7109375" style="10" customWidth="1"/>
    <col min="9" max="9" width="19.28515625" style="3" customWidth="1"/>
    <col min="10" max="10" width="19.5703125" style="3" customWidth="1"/>
    <col min="11" max="16384" width="11.42578125" style="3"/>
  </cols>
  <sheetData>
    <row r="1" spans="1:10" s="1" customFormat="1" ht="14.25" x14ac:dyDescent="0.25">
      <c r="A1" s="1" t="s">
        <v>2</v>
      </c>
      <c r="B1" s="1" t="s">
        <v>77</v>
      </c>
      <c r="C1" s="13" t="s">
        <v>55</v>
      </c>
      <c r="D1" s="2"/>
      <c r="E1" s="2"/>
      <c r="F1" s="2"/>
      <c r="G1" s="2"/>
      <c r="H1" s="2"/>
    </row>
    <row r="2" spans="1:10" s="1" customFormat="1" ht="14.25" x14ac:dyDescent="0.25">
      <c r="C2" s="13" t="s">
        <v>3</v>
      </c>
      <c r="D2" s="2"/>
      <c r="E2" s="2"/>
      <c r="F2" s="2"/>
      <c r="G2" s="2"/>
      <c r="H2" s="2"/>
    </row>
    <row r="3" spans="1:10" x14ac:dyDescent="0.25">
      <c r="D3" s="10" t="s">
        <v>97</v>
      </c>
    </row>
    <row r="4" spans="1:10" s="9" customFormat="1" ht="15" customHeight="1" x14ac:dyDescent="0.25">
      <c r="A4" s="58" t="s">
        <v>7</v>
      </c>
      <c r="B4" s="58"/>
      <c r="C4" s="59"/>
      <c r="D4" s="60" t="s">
        <v>69</v>
      </c>
      <c r="E4" s="61"/>
      <c r="F4" s="61"/>
      <c r="G4" s="61"/>
      <c r="H4" s="61"/>
      <c r="I4" s="61"/>
      <c r="J4" s="53" t="s">
        <v>6</v>
      </c>
    </row>
    <row r="5" spans="1:10" ht="28.5" x14ac:dyDescent="0.25">
      <c r="A5" s="49" t="s">
        <v>4</v>
      </c>
      <c r="B5" s="49" t="s">
        <v>0</v>
      </c>
      <c r="C5" s="49" t="s">
        <v>1</v>
      </c>
      <c r="D5" s="50" t="s">
        <v>70</v>
      </c>
      <c r="E5" s="50" t="s">
        <v>71</v>
      </c>
      <c r="F5" s="50" t="s">
        <v>72</v>
      </c>
      <c r="G5" s="50" t="s">
        <v>73</v>
      </c>
      <c r="H5" s="50" t="s">
        <v>74</v>
      </c>
      <c r="I5" s="50" t="s">
        <v>75</v>
      </c>
      <c r="J5" s="50" t="s">
        <v>76</v>
      </c>
    </row>
    <row r="6" spans="1:10" s="1" customFormat="1" ht="14.25" x14ac:dyDescent="0.25">
      <c r="A6" s="4"/>
      <c r="B6" s="11" t="s">
        <v>5</v>
      </c>
      <c r="C6" s="14" t="s">
        <v>55</v>
      </c>
      <c r="D6" s="5">
        <f t="shared" ref="D6:J6" si="0">D7+D9+D11</f>
        <v>0</v>
      </c>
      <c r="E6" s="5">
        <f t="shared" si="0"/>
        <v>12087883457.440001</v>
      </c>
      <c r="F6" s="5">
        <f t="shared" si="0"/>
        <v>12087883457.440001</v>
      </c>
      <c r="G6" s="5">
        <f t="shared" si="0"/>
        <v>0</v>
      </c>
      <c r="H6" s="5">
        <f t="shared" si="0"/>
        <v>12330044728.719999</v>
      </c>
      <c r="I6" s="5">
        <f t="shared" si="0"/>
        <v>12330044728.719999</v>
      </c>
      <c r="J6" s="5">
        <f t="shared" si="0"/>
        <v>-242161271.28</v>
      </c>
    </row>
    <row r="7" spans="1:10" s="52" customFormat="1" ht="14.25" x14ac:dyDescent="0.25">
      <c r="A7" s="4" t="s">
        <v>57</v>
      </c>
      <c r="B7" s="11" t="s">
        <v>5</v>
      </c>
      <c r="C7" s="51" t="s">
        <v>58</v>
      </c>
      <c r="D7" s="5">
        <f t="shared" ref="D7:J7" si="1">SUM(D8:D8)</f>
        <v>0</v>
      </c>
      <c r="E7" s="5">
        <f t="shared" si="1"/>
        <v>12572206000</v>
      </c>
      <c r="F7" s="5">
        <f t="shared" si="1"/>
        <v>12572206000</v>
      </c>
      <c r="G7" s="5">
        <f t="shared" si="1"/>
        <v>0</v>
      </c>
      <c r="H7" s="5">
        <f t="shared" si="1"/>
        <v>12572206000</v>
      </c>
      <c r="I7" s="5">
        <f t="shared" si="1"/>
        <v>12572206000</v>
      </c>
      <c r="J7" s="5">
        <f t="shared" si="1"/>
        <v>0</v>
      </c>
    </row>
    <row r="8" spans="1:10" x14ac:dyDescent="0.25">
      <c r="A8" s="6" t="s">
        <v>56</v>
      </c>
      <c r="B8" s="7" t="s">
        <v>5</v>
      </c>
      <c r="C8" s="15" t="s">
        <v>32</v>
      </c>
      <c r="D8" s="57">
        <v>0</v>
      </c>
      <c r="E8" s="57">
        <v>12572206000</v>
      </c>
      <c r="F8" s="8">
        <f t="shared" ref="F8" si="2">D8+E8</f>
        <v>12572206000</v>
      </c>
      <c r="G8" s="57">
        <v>0</v>
      </c>
      <c r="H8" s="57">
        <v>12572206000</v>
      </c>
      <c r="I8" s="8">
        <f t="shared" ref="I8" si="3">G8+H8</f>
        <v>12572206000</v>
      </c>
      <c r="J8" s="8">
        <f>F8-I8</f>
        <v>0</v>
      </c>
    </row>
    <row r="9" spans="1:10" s="52" customFormat="1" ht="28.5" x14ac:dyDescent="0.25">
      <c r="A9" s="4" t="s">
        <v>59</v>
      </c>
      <c r="B9" s="11" t="s">
        <v>5</v>
      </c>
      <c r="C9" s="51" t="s">
        <v>63</v>
      </c>
      <c r="D9" s="5">
        <f>D10</f>
        <v>0</v>
      </c>
      <c r="E9" s="5">
        <f t="shared" ref="E9:F9" si="4">E10</f>
        <v>-484322542.56</v>
      </c>
      <c r="F9" s="5">
        <f t="shared" si="4"/>
        <v>-484322542.56</v>
      </c>
      <c r="G9" s="5">
        <f t="shared" ref="G9:I9" si="5">G10</f>
        <v>0</v>
      </c>
      <c r="H9" s="5">
        <f t="shared" si="5"/>
        <v>-242161271.28</v>
      </c>
      <c r="I9" s="5">
        <f t="shared" si="5"/>
        <v>-242161271.28</v>
      </c>
      <c r="J9" s="5">
        <f>J10</f>
        <v>-242161271.28</v>
      </c>
    </row>
    <row r="10" spans="1:10" x14ac:dyDescent="0.25">
      <c r="A10" s="6" t="s">
        <v>60</v>
      </c>
      <c r="B10" s="7" t="s">
        <v>5</v>
      </c>
      <c r="C10" s="15" t="s">
        <v>32</v>
      </c>
      <c r="D10" s="12">
        <v>0</v>
      </c>
      <c r="E10" s="12">
        <v>-484322542.56</v>
      </c>
      <c r="F10" s="8">
        <f t="shared" ref="F10:F12" si="6">D10+E10</f>
        <v>-484322542.56</v>
      </c>
      <c r="G10" s="12">
        <v>0</v>
      </c>
      <c r="H10" s="12">
        <v>-242161271.28</v>
      </c>
      <c r="I10" s="8">
        <f t="shared" ref="I10:I12" si="7">G10+H10</f>
        <v>-242161271.28</v>
      </c>
      <c r="J10" s="8">
        <f>F10-I10</f>
        <v>-242161271.28</v>
      </c>
    </row>
    <row r="11" spans="1:10" s="52" customFormat="1" ht="28.5" x14ac:dyDescent="0.25">
      <c r="A11" s="4" t="s">
        <v>61</v>
      </c>
      <c r="B11" s="11" t="s">
        <v>5</v>
      </c>
      <c r="C11" s="51" t="s">
        <v>64</v>
      </c>
      <c r="D11" s="5">
        <f t="shared" ref="D11:J11" si="8">SUM(D12:D12)</f>
        <v>0</v>
      </c>
      <c r="E11" s="5">
        <f t="shared" si="8"/>
        <v>0</v>
      </c>
      <c r="F11" s="5">
        <f t="shared" si="8"/>
        <v>0</v>
      </c>
      <c r="G11" s="5">
        <f t="shared" si="8"/>
        <v>0</v>
      </c>
      <c r="H11" s="5">
        <f t="shared" si="8"/>
        <v>0</v>
      </c>
      <c r="I11" s="5">
        <f t="shared" si="8"/>
        <v>0</v>
      </c>
      <c r="J11" s="5">
        <f t="shared" si="8"/>
        <v>0</v>
      </c>
    </row>
    <row r="12" spans="1:10" x14ac:dyDescent="0.25">
      <c r="A12" s="6" t="s">
        <v>62</v>
      </c>
      <c r="B12" s="7" t="s">
        <v>5</v>
      </c>
      <c r="C12" s="15" t="s">
        <v>32</v>
      </c>
      <c r="D12" s="12">
        <v>0</v>
      </c>
      <c r="E12" s="12">
        <v>0</v>
      </c>
      <c r="F12" s="8">
        <f t="shared" si="6"/>
        <v>0</v>
      </c>
      <c r="G12" s="12">
        <v>0</v>
      </c>
      <c r="H12" s="12">
        <v>0</v>
      </c>
      <c r="I12" s="8">
        <f t="shared" si="7"/>
        <v>0</v>
      </c>
      <c r="J12" s="8">
        <f>F12-I12</f>
        <v>0</v>
      </c>
    </row>
  </sheetData>
  <mergeCells count="2">
    <mergeCell ref="A4:C4"/>
    <mergeCell ref="D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showGridLines="0" zoomScale="90" zoomScaleNormal="90" workbookViewId="0">
      <pane xSplit="5" ySplit="5" topLeftCell="F6" activePane="bottomRight" state="frozen"/>
      <selection pane="topRight" activeCell="G1" sqref="G1"/>
      <selection pane="bottomLeft" activeCell="A6" sqref="A6"/>
      <selection pane="bottomRight" activeCell="A2" sqref="A2:H51"/>
    </sheetView>
  </sheetViews>
  <sheetFormatPr baseColWidth="10" defaultRowHeight="15" x14ac:dyDescent="0.25"/>
  <cols>
    <col min="1" max="1" width="7.28515625" style="19" bestFit="1" customWidth="1"/>
    <col min="2" max="4" width="2.7109375" style="19" customWidth="1"/>
    <col min="5" max="5" width="40.7109375" style="20" customWidth="1"/>
    <col min="6" max="8" width="17.7109375" style="27" customWidth="1"/>
    <col min="9" max="16384" width="11.42578125" style="19"/>
  </cols>
  <sheetData>
    <row r="1" spans="1:8" s="1" customFormat="1" ht="14.25" x14ac:dyDescent="0.25">
      <c r="A1" s="1" t="s">
        <v>2</v>
      </c>
      <c r="B1" s="1" t="s">
        <v>77</v>
      </c>
      <c r="E1" s="13" t="s">
        <v>55</v>
      </c>
      <c r="F1" s="22"/>
      <c r="G1" s="22"/>
      <c r="H1" s="22"/>
    </row>
    <row r="2" spans="1:8" s="1" customFormat="1" ht="14.25" x14ac:dyDescent="0.25">
      <c r="A2" s="1" t="s">
        <v>8</v>
      </c>
      <c r="B2" s="1" t="s">
        <v>78</v>
      </c>
      <c r="E2" s="13" t="s">
        <v>65</v>
      </c>
      <c r="F2" s="22"/>
      <c r="G2" s="22"/>
      <c r="H2" s="22"/>
    </row>
    <row r="3" spans="1:8" s="17" customFormat="1" x14ac:dyDescent="0.25">
      <c r="B3" s="19"/>
      <c r="C3" s="19"/>
      <c r="D3" s="19"/>
      <c r="E3" s="20"/>
      <c r="F3" s="23" t="s">
        <v>97</v>
      </c>
      <c r="G3" s="23"/>
      <c r="H3" s="23"/>
    </row>
    <row r="4" spans="1:8" s="18" customFormat="1" x14ac:dyDescent="0.25">
      <c r="B4" s="66" t="s">
        <v>27</v>
      </c>
      <c r="C4" s="66"/>
      <c r="D4" s="66"/>
      <c r="E4" s="66"/>
      <c r="F4" s="40" t="s">
        <v>30</v>
      </c>
      <c r="G4" s="40" t="s">
        <v>31</v>
      </c>
      <c r="H4" s="24" t="s">
        <v>9</v>
      </c>
    </row>
    <row r="5" spans="1:8" s="21" customFormat="1" x14ac:dyDescent="0.25">
      <c r="B5" s="67" t="s">
        <v>10</v>
      </c>
      <c r="C5" s="62"/>
      <c r="D5" s="62"/>
      <c r="E5" s="63"/>
      <c r="F5" s="33"/>
      <c r="G5" s="57">
        <v>12572206000</v>
      </c>
      <c r="H5" s="25">
        <f t="shared" ref="H5:H47" si="0">SUM(F5:G5)</f>
        <v>12572206000</v>
      </c>
    </row>
    <row r="6" spans="1:8" s="21" customFormat="1" x14ac:dyDescent="0.25">
      <c r="B6" s="31" t="s">
        <v>15</v>
      </c>
      <c r="C6" s="62" t="s">
        <v>11</v>
      </c>
      <c r="D6" s="62"/>
      <c r="E6" s="63"/>
      <c r="F6" s="25">
        <f>SUM(F7:F11)</f>
        <v>0</v>
      </c>
      <c r="G6" s="25">
        <f t="shared" ref="G6" si="1">SUM(G7:G11)</f>
        <v>0</v>
      </c>
      <c r="H6" s="25">
        <f t="shared" si="0"/>
        <v>0</v>
      </c>
    </row>
    <row r="7" spans="1:8" s="41" customFormat="1" hidden="1" x14ac:dyDescent="0.25">
      <c r="B7" s="42"/>
      <c r="C7" s="43"/>
      <c r="D7" s="64" t="s">
        <v>33</v>
      </c>
      <c r="E7" s="65"/>
      <c r="F7" s="44"/>
      <c r="G7" s="44"/>
      <c r="H7" s="32">
        <f t="shared" si="0"/>
        <v>0</v>
      </c>
    </row>
    <row r="8" spans="1:8" s="41" customFormat="1" hidden="1" x14ac:dyDescent="0.25">
      <c r="B8" s="42"/>
      <c r="C8" s="43"/>
      <c r="D8" s="64" t="s">
        <v>54</v>
      </c>
      <c r="E8" s="65"/>
      <c r="F8" s="44"/>
      <c r="G8" s="44"/>
      <c r="H8" s="32">
        <f t="shared" si="0"/>
        <v>0</v>
      </c>
    </row>
    <row r="9" spans="1:8" s="41" customFormat="1" hidden="1" x14ac:dyDescent="0.25">
      <c r="B9" s="42"/>
      <c r="C9" s="43"/>
      <c r="D9" s="64" t="s">
        <v>34</v>
      </c>
      <c r="E9" s="65"/>
      <c r="F9" s="44"/>
      <c r="G9" s="44"/>
      <c r="H9" s="32">
        <f t="shared" si="0"/>
        <v>0</v>
      </c>
    </row>
    <row r="10" spans="1:8" s="41" customFormat="1" hidden="1" x14ac:dyDescent="0.25">
      <c r="B10" s="42"/>
      <c r="C10" s="43"/>
      <c r="D10" s="64" t="s">
        <v>38</v>
      </c>
      <c r="E10" s="65"/>
      <c r="F10" s="44"/>
      <c r="G10" s="44"/>
      <c r="H10" s="32">
        <f t="shared" si="0"/>
        <v>0</v>
      </c>
    </row>
    <row r="11" spans="1:8" s="41" customFormat="1" hidden="1" x14ac:dyDescent="0.25">
      <c r="B11" s="42"/>
      <c r="C11" s="43"/>
      <c r="D11" s="43" t="s">
        <v>35</v>
      </c>
      <c r="E11" s="45"/>
      <c r="F11" s="46">
        <f>SUM(F12:F17)</f>
        <v>0</v>
      </c>
      <c r="G11" s="46">
        <f>SUM(G12:G17)</f>
        <v>0</v>
      </c>
      <c r="H11" s="32">
        <f t="shared" si="0"/>
        <v>0</v>
      </c>
    </row>
    <row r="12" spans="1:8" s="41" customFormat="1" ht="25.5" hidden="1" x14ac:dyDescent="0.25">
      <c r="B12" s="42"/>
      <c r="C12" s="43"/>
      <c r="D12" s="43"/>
      <c r="E12" s="54" t="s">
        <v>88</v>
      </c>
      <c r="F12" s="44"/>
      <c r="G12" s="44"/>
      <c r="H12" s="32">
        <f t="shared" si="0"/>
        <v>0</v>
      </c>
    </row>
    <row r="13" spans="1:8" s="41" customFormat="1" ht="25.5" hidden="1" x14ac:dyDescent="0.25">
      <c r="B13" s="42"/>
      <c r="C13" s="43"/>
      <c r="D13" s="43"/>
      <c r="E13" s="54" t="s">
        <v>89</v>
      </c>
      <c r="F13" s="44"/>
      <c r="G13" s="44"/>
      <c r="H13" s="32">
        <f t="shared" ref="H13:H14" si="2">SUM(F13:G13)</f>
        <v>0</v>
      </c>
    </row>
    <row r="14" spans="1:8" s="41" customFormat="1" hidden="1" x14ac:dyDescent="0.25">
      <c r="B14" s="42"/>
      <c r="C14" s="43"/>
      <c r="D14" s="43"/>
      <c r="E14" s="55" t="s">
        <v>90</v>
      </c>
      <c r="F14" s="44"/>
      <c r="G14" s="44"/>
      <c r="H14" s="32">
        <f t="shared" si="2"/>
        <v>0</v>
      </c>
    </row>
    <row r="15" spans="1:8" s="41" customFormat="1" hidden="1" x14ac:dyDescent="0.25">
      <c r="B15" s="42"/>
      <c r="C15" s="43"/>
      <c r="D15" s="43"/>
      <c r="E15" s="55" t="s">
        <v>91</v>
      </c>
      <c r="F15" s="44"/>
      <c r="G15" s="44"/>
      <c r="H15" s="32">
        <f t="shared" si="0"/>
        <v>0</v>
      </c>
    </row>
    <row r="16" spans="1:8" s="41" customFormat="1" ht="25.5" hidden="1" x14ac:dyDescent="0.25">
      <c r="B16" s="42"/>
      <c r="C16" s="43"/>
      <c r="D16" s="43"/>
      <c r="E16" s="54" t="s">
        <v>92</v>
      </c>
      <c r="F16" s="44"/>
      <c r="G16" s="44"/>
      <c r="H16" s="32">
        <f t="shared" si="0"/>
        <v>0</v>
      </c>
    </row>
    <row r="17" spans="2:8" s="41" customFormat="1" hidden="1" x14ac:dyDescent="0.25">
      <c r="B17" s="42"/>
      <c r="C17" s="43"/>
      <c r="D17" s="43"/>
      <c r="E17" s="45" t="s">
        <v>36</v>
      </c>
      <c r="F17" s="44"/>
      <c r="G17" s="44"/>
      <c r="H17" s="32">
        <f t="shared" si="0"/>
        <v>0</v>
      </c>
    </row>
    <row r="18" spans="2:8" s="21" customFormat="1" hidden="1" x14ac:dyDescent="0.25">
      <c r="B18" s="31" t="s">
        <v>14</v>
      </c>
      <c r="C18" s="62" t="s">
        <v>12</v>
      </c>
      <c r="D18" s="62"/>
      <c r="E18" s="63"/>
      <c r="F18" s="25">
        <f>SUM(F19:F22)</f>
        <v>0</v>
      </c>
      <c r="G18" s="25">
        <f t="shared" ref="G18" si="3">SUM(G19:G22)</f>
        <v>0</v>
      </c>
      <c r="H18" s="25">
        <f t="shared" si="0"/>
        <v>0</v>
      </c>
    </row>
    <row r="19" spans="2:8" s="41" customFormat="1" hidden="1" x14ac:dyDescent="0.25">
      <c r="B19" s="42"/>
      <c r="C19" s="43"/>
      <c r="D19" s="64" t="s">
        <v>53</v>
      </c>
      <c r="E19" s="65"/>
      <c r="F19" s="44"/>
      <c r="G19" s="44"/>
      <c r="H19" s="32">
        <f t="shared" si="0"/>
        <v>0</v>
      </c>
    </row>
    <row r="20" spans="2:8" s="41" customFormat="1" hidden="1" x14ac:dyDescent="0.25">
      <c r="B20" s="42"/>
      <c r="C20" s="43"/>
      <c r="D20" s="64" t="s">
        <v>37</v>
      </c>
      <c r="E20" s="65"/>
      <c r="F20" s="44"/>
      <c r="G20" s="44"/>
      <c r="H20" s="32">
        <f t="shared" si="0"/>
        <v>0</v>
      </c>
    </row>
    <row r="21" spans="2:8" s="41" customFormat="1" hidden="1" x14ac:dyDescent="0.25">
      <c r="B21" s="42"/>
      <c r="C21" s="43"/>
      <c r="D21" s="64" t="s">
        <v>38</v>
      </c>
      <c r="E21" s="65"/>
      <c r="F21" s="44"/>
      <c r="G21" s="44"/>
      <c r="H21" s="32">
        <f t="shared" si="0"/>
        <v>0</v>
      </c>
    </row>
    <row r="22" spans="2:8" s="41" customFormat="1" hidden="1" x14ac:dyDescent="0.25">
      <c r="B22" s="42"/>
      <c r="C22" s="43"/>
      <c r="D22" s="43" t="s">
        <v>41</v>
      </c>
      <c r="E22" s="45"/>
      <c r="F22" s="46">
        <f>SUM(F23:F27)</f>
        <v>0</v>
      </c>
      <c r="G22" s="46">
        <f>SUM(G23:G27)</f>
        <v>0</v>
      </c>
      <c r="H22" s="32">
        <f t="shared" si="0"/>
        <v>0</v>
      </c>
    </row>
    <row r="23" spans="2:8" s="41" customFormat="1" ht="25.5" hidden="1" x14ac:dyDescent="0.25">
      <c r="B23" s="42"/>
      <c r="C23" s="43"/>
      <c r="D23" s="43"/>
      <c r="E23" s="54" t="s">
        <v>93</v>
      </c>
      <c r="F23" s="44"/>
      <c r="G23" s="44"/>
      <c r="H23" s="32">
        <f t="shared" ref="H23:H24" si="4">SUM(F23:G23)</f>
        <v>0</v>
      </c>
    </row>
    <row r="24" spans="2:8" s="41" customFormat="1" ht="25.5" hidden="1" x14ac:dyDescent="0.25">
      <c r="B24" s="42"/>
      <c r="C24" s="43"/>
      <c r="D24" s="43"/>
      <c r="E24" s="54" t="s">
        <v>94</v>
      </c>
      <c r="F24" s="44"/>
      <c r="G24" s="44"/>
      <c r="H24" s="32">
        <f t="shared" si="4"/>
        <v>0</v>
      </c>
    </row>
    <row r="25" spans="2:8" s="41" customFormat="1" hidden="1" x14ac:dyDescent="0.25">
      <c r="B25" s="42"/>
      <c r="C25" s="43"/>
      <c r="D25" s="43"/>
      <c r="E25" s="55" t="s">
        <v>95</v>
      </c>
      <c r="F25" s="44"/>
      <c r="G25" s="44"/>
      <c r="H25" s="32">
        <f t="shared" si="0"/>
        <v>0</v>
      </c>
    </row>
    <row r="26" spans="2:8" s="41" customFormat="1" ht="25.5" hidden="1" x14ac:dyDescent="0.25">
      <c r="B26" s="42"/>
      <c r="C26" s="43"/>
      <c r="D26" s="43"/>
      <c r="E26" s="56" t="s">
        <v>96</v>
      </c>
      <c r="F26" s="44"/>
      <c r="G26" s="44"/>
      <c r="H26" s="32">
        <f t="shared" si="0"/>
        <v>0</v>
      </c>
    </row>
    <row r="27" spans="2:8" s="41" customFormat="1" hidden="1" x14ac:dyDescent="0.25">
      <c r="B27" s="42"/>
      <c r="C27" s="43"/>
      <c r="D27" s="43"/>
      <c r="E27" s="45" t="s">
        <v>36</v>
      </c>
      <c r="F27" s="44"/>
      <c r="G27" s="44"/>
      <c r="H27" s="32">
        <f t="shared" si="0"/>
        <v>0</v>
      </c>
    </row>
    <row r="28" spans="2:8" s="21" customFormat="1" ht="30" customHeight="1" x14ac:dyDescent="0.25">
      <c r="B28" s="31" t="s">
        <v>13</v>
      </c>
      <c r="C28" s="62" t="s">
        <v>21</v>
      </c>
      <c r="D28" s="62"/>
      <c r="E28" s="63"/>
      <c r="F28" s="25">
        <f>F5+F6-F18</f>
        <v>0</v>
      </c>
      <c r="G28" s="25">
        <f>G5+G6-G18</f>
        <v>12572206000</v>
      </c>
      <c r="H28" s="25">
        <f t="shared" si="0"/>
        <v>12572206000</v>
      </c>
    </row>
    <row r="29" spans="2:8" s="21" customFormat="1" x14ac:dyDescent="0.25">
      <c r="B29" s="31" t="s">
        <v>15</v>
      </c>
      <c r="C29" s="62" t="s">
        <v>80</v>
      </c>
      <c r="D29" s="62"/>
      <c r="E29" s="63"/>
      <c r="F29" s="25">
        <f>F30-F31+F32-F33</f>
        <v>0</v>
      </c>
      <c r="G29" s="25">
        <f t="shared" ref="G29" si="5">G30-G31+G32-G33</f>
        <v>0</v>
      </c>
      <c r="H29" s="25">
        <f t="shared" si="0"/>
        <v>0</v>
      </c>
    </row>
    <row r="30" spans="2:8" hidden="1" x14ac:dyDescent="0.25">
      <c r="B30" s="34"/>
      <c r="C30" s="29"/>
      <c r="D30" s="35" t="s">
        <v>15</v>
      </c>
      <c r="E30" s="30" t="s">
        <v>28</v>
      </c>
      <c r="F30" s="26"/>
      <c r="G30" s="26"/>
      <c r="H30" s="25">
        <f t="shared" si="0"/>
        <v>0</v>
      </c>
    </row>
    <row r="31" spans="2:8" hidden="1" x14ac:dyDescent="0.25">
      <c r="B31" s="34"/>
      <c r="C31" s="29"/>
      <c r="D31" s="35" t="s">
        <v>14</v>
      </c>
      <c r="E31" s="30" t="s">
        <v>29</v>
      </c>
      <c r="F31" s="26"/>
      <c r="G31" s="26"/>
      <c r="H31" s="25">
        <f t="shared" si="0"/>
        <v>0</v>
      </c>
    </row>
    <row r="32" spans="2:8" hidden="1" x14ac:dyDescent="0.25">
      <c r="B32" s="34"/>
      <c r="C32" s="29"/>
      <c r="D32" s="35" t="s">
        <v>15</v>
      </c>
      <c r="E32" s="30" t="s">
        <v>39</v>
      </c>
      <c r="F32" s="26"/>
      <c r="G32" s="26"/>
      <c r="H32" s="25">
        <f t="shared" si="0"/>
        <v>0</v>
      </c>
    </row>
    <row r="33" spans="2:8" hidden="1" x14ac:dyDescent="0.25">
      <c r="B33" s="34"/>
      <c r="C33" s="29"/>
      <c r="D33" s="35" t="s">
        <v>14</v>
      </c>
      <c r="E33" s="30" t="s">
        <v>40</v>
      </c>
      <c r="F33" s="26"/>
      <c r="G33" s="26"/>
      <c r="H33" s="25">
        <f t="shared" si="0"/>
        <v>0</v>
      </c>
    </row>
    <row r="34" spans="2:8" s="21" customFormat="1" ht="30" customHeight="1" x14ac:dyDescent="0.25">
      <c r="B34" s="31" t="s">
        <v>13</v>
      </c>
      <c r="C34" s="62" t="s">
        <v>25</v>
      </c>
      <c r="D34" s="62"/>
      <c r="E34" s="63"/>
      <c r="F34" s="25">
        <f>F28+F29</f>
        <v>0</v>
      </c>
      <c r="G34" s="25">
        <f t="shared" ref="G34" si="6">G28+G29</f>
        <v>12572206000</v>
      </c>
      <c r="H34" s="25">
        <f t="shared" si="0"/>
        <v>12572206000</v>
      </c>
    </row>
    <row r="35" spans="2:8" s="21" customFormat="1" x14ac:dyDescent="0.25">
      <c r="B35" s="31" t="s">
        <v>14</v>
      </c>
      <c r="C35" s="62" t="s">
        <v>20</v>
      </c>
      <c r="D35" s="62"/>
      <c r="E35" s="63"/>
      <c r="F35" s="25">
        <f>F36+F37+F38-F39-F40</f>
        <v>0</v>
      </c>
      <c r="G35" s="25">
        <f>G36+G37+G38-G39-G40</f>
        <v>484322542.56</v>
      </c>
      <c r="H35" s="25">
        <f t="shared" si="0"/>
        <v>484322542.56</v>
      </c>
    </row>
    <row r="36" spans="2:8" x14ac:dyDescent="0.25">
      <c r="B36" s="34"/>
      <c r="C36" s="29"/>
      <c r="D36" s="29"/>
      <c r="E36" s="30" t="s">
        <v>18</v>
      </c>
      <c r="F36" s="26"/>
      <c r="G36" s="12">
        <v>242161271.28</v>
      </c>
      <c r="H36" s="25">
        <f t="shared" si="0"/>
        <v>242161271.28</v>
      </c>
    </row>
    <row r="37" spans="2:8" x14ac:dyDescent="0.25">
      <c r="B37" s="34"/>
      <c r="C37" s="38"/>
      <c r="D37" s="35" t="s">
        <v>15</v>
      </c>
      <c r="E37" s="30" t="s">
        <v>19</v>
      </c>
      <c r="F37" s="26"/>
      <c r="G37" s="26">
        <v>242161271.28</v>
      </c>
      <c r="H37" s="25">
        <f t="shared" ref="H37" si="7">SUM(F37:G37)</f>
        <v>242161271.28</v>
      </c>
    </row>
    <row r="38" spans="2:8" ht="30" hidden="1" x14ac:dyDescent="0.25">
      <c r="B38" s="34"/>
      <c r="C38" s="29"/>
      <c r="D38" s="35" t="s">
        <v>15</v>
      </c>
      <c r="E38" s="30" t="s">
        <v>81</v>
      </c>
      <c r="F38" s="26"/>
      <c r="G38" s="12"/>
      <c r="H38" s="25">
        <f t="shared" si="0"/>
        <v>0</v>
      </c>
    </row>
    <row r="39" spans="2:8" ht="30" hidden="1" x14ac:dyDescent="0.25">
      <c r="B39" s="34"/>
      <c r="C39" s="38"/>
      <c r="D39" s="35" t="s">
        <v>14</v>
      </c>
      <c r="E39" s="30" t="s">
        <v>82</v>
      </c>
      <c r="F39" s="26"/>
      <c r="G39" s="26"/>
      <c r="H39" s="25">
        <f t="shared" ref="H39" si="8">SUM(F39:G39)</f>
        <v>0</v>
      </c>
    </row>
    <row r="40" spans="2:8" hidden="1" x14ac:dyDescent="0.25">
      <c r="B40" s="34"/>
      <c r="C40" s="29"/>
      <c r="D40" s="35" t="s">
        <v>14</v>
      </c>
      <c r="E40" s="30" t="s">
        <v>83</v>
      </c>
      <c r="F40" s="26"/>
      <c r="G40" s="26"/>
      <c r="H40" s="25">
        <f t="shared" si="0"/>
        <v>0</v>
      </c>
    </row>
    <row r="41" spans="2:8" s="21" customFormat="1" x14ac:dyDescent="0.25">
      <c r="B41" s="31" t="s">
        <v>14</v>
      </c>
      <c r="C41" s="62" t="s">
        <v>79</v>
      </c>
      <c r="D41" s="62"/>
      <c r="E41" s="63"/>
      <c r="F41" s="25">
        <f>F42+F43+F44-F45-F46</f>
        <v>0</v>
      </c>
      <c r="G41" s="25">
        <f t="shared" ref="G41" si="9">G42+G43+G44-G45-G46</f>
        <v>0</v>
      </c>
      <c r="H41" s="25">
        <f t="shared" si="0"/>
        <v>0</v>
      </c>
    </row>
    <row r="42" spans="2:8" hidden="1" x14ac:dyDescent="0.25">
      <c r="B42" s="34"/>
      <c r="C42" s="29"/>
      <c r="D42" s="29"/>
      <c r="E42" s="30" t="s">
        <v>17</v>
      </c>
      <c r="F42" s="26"/>
      <c r="G42" s="26"/>
      <c r="H42" s="25">
        <f t="shared" si="0"/>
        <v>0</v>
      </c>
    </row>
    <row r="43" spans="2:8" hidden="1" x14ac:dyDescent="0.25">
      <c r="B43" s="34"/>
      <c r="C43" s="38"/>
      <c r="D43" s="35" t="s">
        <v>15</v>
      </c>
      <c r="E43" s="30" t="s">
        <v>16</v>
      </c>
      <c r="F43" s="26"/>
      <c r="G43" s="26"/>
      <c r="H43" s="25">
        <f t="shared" ref="H43" si="10">SUM(F43:G43)</f>
        <v>0</v>
      </c>
    </row>
    <row r="44" spans="2:8" ht="30" hidden="1" x14ac:dyDescent="0.25">
      <c r="B44" s="34"/>
      <c r="C44" s="29"/>
      <c r="D44" s="35" t="s">
        <v>15</v>
      </c>
      <c r="E44" s="30" t="s">
        <v>84</v>
      </c>
      <c r="F44" s="26"/>
      <c r="G44" s="26"/>
      <c r="H44" s="25">
        <f t="shared" si="0"/>
        <v>0</v>
      </c>
    </row>
    <row r="45" spans="2:8" ht="30" hidden="1" x14ac:dyDescent="0.25">
      <c r="B45" s="34"/>
      <c r="C45" s="38"/>
      <c r="D45" s="35" t="s">
        <v>14</v>
      </c>
      <c r="E45" s="30" t="s">
        <v>85</v>
      </c>
      <c r="F45" s="26"/>
      <c r="G45" s="26"/>
      <c r="H45" s="25">
        <f t="shared" ref="H45" si="11">SUM(F45:G45)</f>
        <v>0</v>
      </c>
    </row>
    <row r="46" spans="2:8" ht="30" hidden="1" x14ac:dyDescent="0.25">
      <c r="B46" s="34"/>
      <c r="C46" s="29"/>
      <c r="D46" s="35" t="s">
        <v>14</v>
      </c>
      <c r="E46" s="30" t="s">
        <v>86</v>
      </c>
      <c r="F46" s="26"/>
      <c r="G46" s="26"/>
      <c r="H46" s="25">
        <f t="shared" si="0"/>
        <v>0</v>
      </c>
    </row>
    <row r="47" spans="2:8" s="21" customFormat="1" ht="30" customHeight="1" x14ac:dyDescent="0.25">
      <c r="B47" s="31" t="s">
        <v>13</v>
      </c>
      <c r="C47" s="62" t="s">
        <v>22</v>
      </c>
      <c r="D47" s="62"/>
      <c r="E47" s="63"/>
      <c r="F47" s="25">
        <f>F34-F35-F41</f>
        <v>0</v>
      </c>
      <c r="G47" s="25">
        <f t="shared" ref="G47" si="12">G34-G35-G41</f>
        <v>12087883457.440001</v>
      </c>
      <c r="H47" s="25">
        <f t="shared" si="0"/>
        <v>12087883457.440001</v>
      </c>
    </row>
    <row r="48" spans="2:8" s="21" customFormat="1" ht="5.0999999999999996" customHeight="1" x14ac:dyDescent="0.25">
      <c r="B48" s="37" t="s">
        <v>14</v>
      </c>
      <c r="C48" s="37" t="s">
        <v>14</v>
      </c>
      <c r="D48" s="37" t="s">
        <v>14</v>
      </c>
      <c r="E48" s="37" t="s">
        <v>14</v>
      </c>
      <c r="F48" s="37" t="s">
        <v>14</v>
      </c>
      <c r="G48" s="37" t="s">
        <v>14</v>
      </c>
      <c r="H48" s="37" t="s">
        <v>14</v>
      </c>
    </row>
    <row r="49" spans="2:8" s="21" customFormat="1" x14ac:dyDescent="0.25">
      <c r="B49" s="31"/>
      <c r="C49" s="62" t="s">
        <v>23</v>
      </c>
      <c r="D49" s="62"/>
      <c r="E49" s="63"/>
      <c r="F49" s="36">
        <f>IFERROR(F35/F$34*100,0)</f>
        <v>0</v>
      </c>
      <c r="G49" s="36">
        <f t="shared" ref="G49:H49" si="13">IFERROR(G35/G$34*100,0)</f>
        <v>3.8523274480230443</v>
      </c>
      <c r="H49" s="36">
        <f t="shared" si="13"/>
        <v>3.8523274480230443</v>
      </c>
    </row>
    <row r="50" spans="2:8" s="21" customFormat="1" x14ac:dyDescent="0.25">
      <c r="B50" s="31"/>
      <c r="C50" s="62" t="s">
        <v>24</v>
      </c>
      <c r="D50" s="62"/>
      <c r="E50" s="63"/>
      <c r="F50" s="36">
        <f>IFERROR(F41/F$34*100,0)</f>
        <v>0</v>
      </c>
      <c r="G50" s="36">
        <f t="shared" ref="G50:H50" si="14">IFERROR(G41/G$34*100,0)</f>
        <v>0</v>
      </c>
      <c r="H50" s="36">
        <f t="shared" si="14"/>
        <v>0</v>
      </c>
    </row>
  </sheetData>
  <mergeCells count="19">
    <mergeCell ref="C49:E49"/>
    <mergeCell ref="C50:E50"/>
    <mergeCell ref="C41:E41"/>
    <mergeCell ref="C35:E35"/>
    <mergeCell ref="C47:E47"/>
    <mergeCell ref="B4:E4"/>
    <mergeCell ref="D7:E7"/>
    <mergeCell ref="D8:E8"/>
    <mergeCell ref="D9:E9"/>
    <mergeCell ref="C18:E18"/>
    <mergeCell ref="D10:E10"/>
    <mergeCell ref="B5:E5"/>
    <mergeCell ref="C6:E6"/>
    <mergeCell ref="C34:E34"/>
    <mergeCell ref="D19:E19"/>
    <mergeCell ref="D20:E20"/>
    <mergeCell ref="D21:E21"/>
    <mergeCell ref="C28:E28"/>
    <mergeCell ref="C29:E29"/>
  </mergeCells>
  <conditionalFormatting sqref="F49:H50">
    <cfRule type="cellIs" dxfId="0" priority="4" operator="greaterThan">
      <formula>100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showGridLines="0" tabSelected="1" zoomScale="90" zoomScaleNormal="90" workbookViewId="0">
      <pane xSplit="5" ySplit="4" topLeftCell="F5" activePane="bottomRight" state="frozen"/>
      <selection pane="topRight" activeCell="G1" sqref="G1"/>
      <selection pane="bottomLeft" activeCell="A6" sqref="A6"/>
      <selection pane="bottomRight" activeCell="A2" sqref="A2:H6"/>
    </sheetView>
  </sheetViews>
  <sheetFormatPr baseColWidth="10" defaultRowHeight="15" x14ac:dyDescent="0.25"/>
  <cols>
    <col min="1" max="1" width="7.28515625" style="19" bestFit="1" customWidth="1"/>
    <col min="2" max="4" width="2.7109375" style="19" customWidth="1"/>
    <col min="5" max="5" width="40.7109375" style="20" customWidth="1"/>
    <col min="6" max="8" width="17.7109375" style="27" customWidth="1"/>
    <col min="9" max="16384" width="11.42578125" style="19"/>
  </cols>
  <sheetData>
    <row r="1" spans="1:8" s="1" customFormat="1" ht="14.25" x14ac:dyDescent="0.25">
      <c r="A1" s="1" t="s">
        <v>2</v>
      </c>
      <c r="B1" s="1" t="s">
        <v>77</v>
      </c>
      <c r="E1" s="13" t="s">
        <v>55</v>
      </c>
      <c r="F1" s="22"/>
      <c r="G1" s="22"/>
      <c r="H1" s="22"/>
    </row>
    <row r="2" spans="1:8" s="1" customFormat="1" ht="14.25" x14ac:dyDescent="0.25">
      <c r="A2" s="1" t="s">
        <v>8</v>
      </c>
      <c r="B2" s="1" t="s">
        <v>87</v>
      </c>
      <c r="E2" s="13" t="s">
        <v>26</v>
      </c>
      <c r="F2" s="22"/>
      <c r="G2" s="22"/>
      <c r="H2" s="22"/>
    </row>
    <row r="3" spans="1:8" s="17" customFormat="1" x14ac:dyDescent="0.25">
      <c r="B3" s="19"/>
      <c r="C3" s="19"/>
      <c r="D3" s="19"/>
      <c r="E3" s="20"/>
      <c r="F3" s="23" t="s">
        <v>97</v>
      </c>
      <c r="G3" s="23"/>
      <c r="H3" s="23"/>
    </row>
    <row r="4" spans="1:8" s="18" customFormat="1" x14ac:dyDescent="0.25">
      <c r="B4" s="66" t="s">
        <v>27</v>
      </c>
      <c r="C4" s="66"/>
      <c r="D4" s="66"/>
      <c r="E4" s="66"/>
      <c r="F4" s="40" t="s">
        <v>30</v>
      </c>
      <c r="G4" s="40" t="s">
        <v>31</v>
      </c>
      <c r="H4" s="24" t="s">
        <v>9</v>
      </c>
    </row>
    <row r="5" spans="1:8" s="21" customFormat="1" x14ac:dyDescent="0.25">
      <c r="B5" s="31"/>
      <c r="C5" s="28" t="s">
        <v>66</v>
      </c>
      <c r="D5" s="28"/>
      <c r="E5" s="47"/>
      <c r="F5" s="48">
        <f>SUM(F6:F7)</f>
        <v>0</v>
      </c>
      <c r="G5" s="48">
        <f>SUM(G6:G7)</f>
        <v>1069684520</v>
      </c>
      <c r="H5" s="25">
        <f t="shared" ref="H5:H14" si="0">SUM(F5:G5)</f>
        <v>1069684520</v>
      </c>
    </row>
    <row r="6" spans="1:8" x14ac:dyDescent="0.25">
      <c r="B6" s="34"/>
      <c r="C6" s="35"/>
      <c r="D6" s="38" t="s">
        <v>67</v>
      </c>
      <c r="E6" s="39"/>
      <c r="F6" s="26"/>
      <c r="G6" s="57">
        <v>1069684520</v>
      </c>
      <c r="H6" s="25">
        <f t="shared" si="0"/>
        <v>1069684520</v>
      </c>
    </row>
    <row r="7" spans="1:8" hidden="1" x14ac:dyDescent="0.25">
      <c r="B7" s="34"/>
      <c r="C7" s="35"/>
      <c r="D7" s="38" t="s">
        <v>68</v>
      </c>
      <c r="E7" s="39"/>
      <c r="F7" s="26"/>
      <c r="G7" s="26"/>
      <c r="H7" s="25">
        <f t="shared" si="0"/>
        <v>0</v>
      </c>
    </row>
    <row r="8" spans="1:8" s="21" customFormat="1" hidden="1" x14ac:dyDescent="0.25">
      <c r="B8" s="31"/>
      <c r="C8" s="28" t="s">
        <v>48</v>
      </c>
      <c r="D8" s="28"/>
      <c r="E8" s="47"/>
      <c r="F8" s="48">
        <f t="shared" ref="F8:G8" si="1">SUM(F9:F11)</f>
        <v>0</v>
      </c>
      <c r="G8" s="48">
        <f t="shared" si="1"/>
        <v>0</v>
      </c>
      <c r="H8" s="25">
        <f t="shared" si="0"/>
        <v>0</v>
      </c>
    </row>
    <row r="9" spans="1:8" hidden="1" x14ac:dyDescent="0.25">
      <c r="B9" s="34"/>
      <c r="C9" s="35" t="s">
        <v>15</v>
      </c>
      <c r="D9" s="38" t="s">
        <v>49</v>
      </c>
      <c r="E9" s="39"/>
      <c r="F9" s="26"/>
      <c r="G9" s="26"/>
      <c r="H9" s="25">
        <f t="shared" si="0"/>
        <v>0</v>
      </c>
    </row>
    <row r="10" spans="1:8" hidden="1" x14ac:dyDescent="0.25">
      <c r="B10" s="34"/>
      <c r="C10" s="35" t="s">
        <v>15</v>
      </c>
      <c r="D10" s="38" t="s">
        <v>50</v>
      </c>
      <c r="E10" s="39"/>
      <c r="F10" s="26"/>
      <c r="G10" s="26"/>
      <c r="H10" s="25">
        <f t="shared" si="0"/>
        <v>0</v>
      </c>
    </row>
    <row r="11" spans="1:8" hidden="1" x14ac:dyDescent="0.25">
      <c r="B11" s="34"/>
      <c r="C11" s="35" t="s">
        <v>15</v>
      </c>
      <c r="D11" s="38" t="s">
        <v>51</v>
      </c>
      <c r="E11" s="39"/>
      <c r="F11" s="26"/>
      <c r="G11" s="26"/>
      <c r="H11" s="25">
        <f t="shared" si="0"/>
        <v>0</v>
      </c>
    </row>
    <row r="12" spans="1:8" s="21" customFormat="1" hidden="1" x14ac:dyDescent="0.25">
      <c r="B12" s="31"/>
      <c r="C12" s="28" t="s">
        <v>42</v>
      </c>
      <c r="D12" s="28"/>
      <c r="E12" s="47"/>
      <c r="F12" s="48">
        <f>F13-F14</f>
        <v>0</v>
      </c>
      <c r="G12" s="48">
        <f t="shared" ref="G12" si="2">G13-G14</f>
        <v>0</v>
      </c>
      <c r="H12" s="25">
        <f t="shared" si="0"/>
        <v>0</v>
      </c>
    </row>
    <row r="13" spans="1:8" hidden="1" x14ac:dyDescent="0.25">
      <c r="B13" s="34"/>
      <c r="C13" s="35" t="s">
        <v>15</v>
      </c>
      <c r="D13" s="38" t="s">
        <v>43</v>
      </c>
      <c r="E13" s="39"/>
      <c r="F13" s="26"/>
      <c r="G13" s="26"/>
      <c r="H13" s="25">
        <f t="shared" si="0"/>
        <v>0</v>
      </c>
    </row>
    <row r="14" spans="1:8" hidden="1" x14ac:dyDescent="0.25">
      <c r="B14" s="34"/>
      <c r="C14" s="35" t="s">
        <v>14</v>
      </c>
      <c r="D14" s="38" t="s">
        <v>44</v>
      </c>
      <c r="E14" s="39"/>
      <c r="F14" s="26"/>
      <c r="G14" s="26"/>
      <c r="H14" s="25">
        <f t="shared" si="0"/>
        <v>0</v>
      </c>
    </row>
    <row r="15" spans="1:8" s="21" customFormat="1" hidden="1" x14ac:dyDescent="0.25">
      <c r="B15" s="31"/>
      <c r="C15" s="28" t="s">
        <v>45</v>
      </c>
      <c r="D15" s="28"/>
      <c r="E15" s="47"/>
      <c r="F15" s="48">
        <f t="shared" ref="F15:G15" si="3">SUM(F16:F18)</f>
        <v>0</v>
      </c>
      <c r="G15" s="48">
        <f t="shared" si="3"/>
        <v>0</v>
      </c>
      <c r="H15" s="25">
        <f>SUM(F15:G15)</f>
        <v>0</v>
      </c>
    </row>
    <row r="16" spans="1:8" ht="30" hidden="1" customHeight="1" x14ac:dyDescent="0.25">
      <c r="B16" s="34"/>
      <c r="C16" s="35" t="s">
        <v>15</v>
      </c>
      <c r="D16" s="68" t="s">
        <v>52</v>
      </c>
      <c r="E16" s="69"/>
      <c r="F16" s="26"/>
      <c r="G16" s="26"/>
      <c r="H16" s="25">
        <f>SUM(F16:G16)</f>
        <v>0</v>
      </c>
    </row>
    <row r="17" spans="2:8" hidden="1" x14ac:dyDescent="0.25">
      <c r="B17" s="34"/>
      <c r="C17" s="35" t="s">
        <v>15</v>
      </c>
      <c r="D17" s="38" t="s">
        <v>46</v>
      </c>
      <c r="E17" s="39"/>
      <c r="F17" s="26"/>
      <c r="G17" s="26"/>
      <c r="H17" s="25">
        <f>SUM(F17:G17)</f>
        <v>0</v>
      </c>
    </row>
    <row r="18" spans="2:8" hidden="1" x14ac:dyDescent="0.25">
      <c r="B18" s="34"/>
      <c r="C18" s="35" t="s">
        <v>15</v>
      </c>
      <c r="D18" s="38" t="s">
        <v>47</v>
      </c>
      <c r="E18" s="39"/>
      <c r="F18" s="26"/>
      <c r="G18" s="26"/>
      <c r="H18" s="25">
        <f>SUM(F18:G18)</f>
        <v>0</v>
      </c>
    </row>
  </sheetData>
  <mergeCells count="2">
    <mergeCell ref="D16:E16"/>
    <mergeCell ref="B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Composición</vt:lpstr>
      <vt:lpstr>13.1</vt:lpstr>
      <vt:lpstr>13.2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ADRIANA YANET DEL PILAR CAMARGO GARZON</cp:lastModifiedBy>
  <cp:lastPrinted>2018-09-25T16:31:51Z</cp:lastPrinted>
  <dcterms:created xsi:type="dcterms:W3CDTF">2018-09-25T14:06:28Z</dcterms:created>
  <dcterms:modified xsi:type="dcterms:W3CDTF">2020-01-24T02:57:29Z</dcterms:modified>
</cp:coreProperties>
</file>